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80" windowWidth="19420" windowHeight="79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60" i="1"/>
  <c r="E59"/>
  <c r="E58"/>
  <c r="E54"/>
  <c r="E53"/>
  <c r="E52"/>
  <c r="E51"/>
  <c r="E49"/>
  <c r="E48"/>
  <c r="D61"/>
  <c r="D55"/>
  <c r="D56" s="1"/>
  <c r="C61"/>
  <c r="E61" s="1"/>
  <c r="C55"/>
  <c r="C56" s="1"/>
  <c r="C62" s="1"/>
  <c r="D42"/>
  <c r="C27"/>
  <c r="C23"/>
  <c r="E20"/>
  <c r="D20"/>
  <c r="G21"/>
  <c r="C21"/>
  <c r="D18"/>
  <c r="E18" s="1"/>
  <c r="E10"/>
  <c r="D8"/>
  <c r="E8" s="1"/>
  <c r="D7"/>
  <c r="E7" s="1"/>
  <c r="D6"/>
  <c r="E6" s="1"/>
  <c r="C11"/>
  <c r="G11"/>
  <c r="E56" l="1"/>
  <c r="E55"/>
  <c r="D62"/>
  <c r="E62" s="1"/>
  <c r="D11"/>
  <c r="E11" s="1"/>
  <c r="D21"/>
  <c r="E21" s="1"/>
</calcChain>
</file>

<file path=xl/sharedStrings.xml><?xml version="1.0" encoding="utf-8"?>
<sst xmlns="http://schemas.openxmlformats.org/spreadsheetml/2006/main" count="88" uniqueCount="48">
  <si>
    <t>Answer</t>
  </si>
  <si>
    <t>a</t>
  </si>
  <si>
    <t>Laptop Computing</t>
  </si>
  <si>
    <t>Prformance Report for Production for Month of October</t>
  </si>
  <si>
    <t>Cost item</t>
  </si>
  <si>
    <t>Flexible Budget Variance</t>
  </si>
  <si>
    <t>Flexible Budget for  1000 units</t>
  </si>
  <si>
    <t>Static Master Budget for 900 units</t>
  </si>
  <si>
    <t>Actual Results 1000 units</t>
  </si>
  <si>
    <t>Variable Costs:</t>
  </si>
  <si>
    <t>Direct material</t>
  </si>
  <si>
    <t>Direct labor</t>
  </si>
  <si>
    <t>Manufacturing Overheads</t>
  </si>
  <si>
    <t>Fixed Costs</t>
  </si>
  <si>
    <t>Fixed Mfg OH</t>
  </si>
  <si>
    <t>Total Cost of Goods Sold</t>
  </si>
  <si>
    <t>N</t>
  </si>
  <si>
    <t>U</t>
  </si>
  <si>
    <t>F</t>
  </si>
  <si>
    <t>b</t>
  </si>
  <si>
    <t>Prformance Report for Selling and Distribution for Month of October</t>
  </si>
  <si>
    <t>Selling and Distribution</t>
  </si>
  <si>
    <t>Total Selling and Distribution Costs</t>
  </si>
  <si>
    <t>c</t>
  </si>
  <si>
    <t>Sales Price Variance=</t>
  </si>
  <si>
    <t>(AP-BP)*AQ</t>
  </si>
  <si>
    <t>(275-250)*1000</t>
  </si>
  <si>
    <t>Sales Volume Variance=</t>
  </si>
  <si>
    <t>(AS-BS)*BP</t>
  </si>
  <si>
    <t>(1000-900)*250</t>
  </si>
  <si>
    <t>d</t>
  </si>
  <si>
    <t>e</t>
  </si>
  <si>
    <t>Budgeted Expenditure of Administrative Exp</t>
  </si>
  <si>
    <t>Actual Expenditure of Administrative Expenses</t>
  </si>
  <si>
    <t>Over budget expendirure</t>
  </si>
  <si>
    <t>f</t>
  </si>
  <si>
    <t xml:space="preserve"> item</t>
  </si>
  <si>
    <t>Variance</t>
  </si>
  <si>
    <t>Unit Sales</t>
  </si>
  <si>
    <t>Sales Revenue</t>
  </si>
  <si>
    <t>Total variable costs</t>
  </si>
  <si>
    <t>Fixed Costs:</t>
  </si>
  <si>
    <t>Contribution Margin</t>
  </si>
  <si>
    <t>Administrative</t>
  </si>
  <si>
    <t>Net Income</t>
  </si>
  <si>
    <t>Total Fixed Costs</t>
  </si>
  <si>
    <t>Reconciliation of master budget with actual results for October</t>
  </si>
  <si>
    <t>REPORT</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</si>
</sst>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
    <xf numFmtId="0" fontId="0" fillId="0" borderId="0" xfId="0"/>
    <xf numFmtId="164" fontId="2" fillId="0" borderId="0" xfId="1" applyNumberFormat="1" applyFont="1" applyAlignment="1">
      <alignment horizontal="center"/>
    </xf>
    <xf numFmtId="164" fontId="0" fillId="0" borderId="0" xfId="1" applyNumberFormat="1" applyFont="1"/>
    <xf numFmtId="164" fontId="2" fillId="0" borderId="0" xfId="1" applyNumberFormat="1" applyFont="1"/>
    <xf numFmtId="164" fontId="2" fillId="0" borderId="1" xfId="1" applyNumberFormat="1" applyFont="1" applyBorder="1" applyAlignment="1">
      <alignment horizontal="center" vertical="center" wrapText="1"/>
    </xf>
    <xf numFmtId="164" fontId="2" fillId="0" borderId="1" xfId="1" applyNumberFormat="1" applyFont="1" applyBorder="1"/>
    <xf numFmtId="164" fontId="0" fillId="0" borderId="1" xfId="1" applyNumberFormat="1" applyFont="1" applyBorder="1"/>
    <xf numFmtId="164" fontId="2" fillId="0" borderId="0" xfId="1" applyNumberFormat="1" applyFont="1" applyBorder="1" applyAlignment="1"/>
    <xf numFmtId="164" fontId="2" fillId="0" borderId="0" xfId="1" applyNumberFormat="1" applyFont="1" applyBorder="1" applyAlignment="1">
      <alignment horizontal="center" vertical="center" wrapText="1"/>
    </xf>
    <xf numFmtId="165" fontId="0" fillId="0" borderId="1" xfId="2" applyNumberFormat="1" applyFont="1" applyBorder="1"/>
    <xf numFmtId="164" fontId="2" fillId="0" borderId="1" xfId="1" applyNumberFormat="1" applyFont="1" applyBorder="1" applyAlignment="1">
      <alignment horizontal="center"/>
    </xf>
    <xf numFmtId="164" fontId="2" fillId="0" borderId="2" xfId="1" applyNumberFormat="1" applyFont="1" applyBorder="1" applyAlignment="1">
      <alignment horizontal="center"/>
    </xf>
    <xf numFmtId="164" fontId="2" fillId="0" borderId="3" xfId="1" applyNumberFormat="1" applyFont="1" applyBorder="1" applyAlignment="1">
      <alignment horizontal="center"/>
    </xf>
    <xf numFmtId="164" fontId="2" fillId="0" borderId="4" xfId="1"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31</xdr:row>
      <xdr:rowOff>47625</xdr:rowOff>
    </xdr:from>
    <xdr:to>
      <xdr:col>7</xdr:col>
      <xdr:colOff>9525</xdr:colOff>
      <xdr:row>36</xdr:row>
      <xdr:rowOff>161925</xdr:rowOff>
    </xdr:to>
    <xdr:sp macro="" textlink="">
      <xdr:nvSpPr>
        <xdr:cNvPr id="2" name="TextBox 1"/>
        <xdr:cNvSpPr txBox="1"/>
      </xdr:nvSpPr>
      <xdr:spPr>
        <a:xfrm>
          <a:off x="619125" y="6715125"/>
          <a:ext cx="587692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Selling and distribution expenses are</a:t>
          </a:r>
          <a:r>
            <a:rPr lang="en-US" sz="1100" baseline="0"/>
            <a:t> two types. Variable selling and administrative expenses should have incurred $66,000 but there is flexible budget variance of $28,000, these are over  flexible budget. In the same way fixed selling and distribution expenses are also over incurred by $10,000. In total expenditure of selling and administrative expenses is over incurred by $38,000. Selling department has failed to control its expenses.</a:t>
          </a:r>
          <a:endParaRPr lang="en-US" sz="1100"/>
        </a:p>
      </xdr:txBody>
    </xdr:sp>
    <xdr:clientData/>
  </xdr:twoCellAnchor>
  <xdr:twoCellAnchor>
    <xdr:from>
      <xdr:col>1</xdr:col>
      <xdr:colOff>9525</xdr:colOff>
      <xdr:row>63</xdr:row>
      <xdr:rowOff>171449</xdr:rowOff>
    </xdr:from>
    <xdr:to>
      <xdr:col>6</xdr:col>
      <xdr:colOff>28575</xdr:colOff>
      <xdr:row>78</xdr:row>
      <xdr:rowOff>9524</xdr:rowOff>
    </xdr:to>
    <xdr:sp macro="" textlink="">
      <xdr:nvSpPr>
        <xdr:cNvPr id="3" name="TextBox 2"/>
        <xdr:cNvSpPr txBox="1"/>
      </xdr:nvSpPr>
      <xdr:spPr>
        <a:xfrm>
          <a:off x="619125" y="13315949"/>
          <a:ext cx="496252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t>Production Department:</a:t>
          </a:r>
        </a:p>
        <a:p>
          <a:r>
            <a:rPr lang="en-US" sz="1100" b="1"/>
            <a:t>Production department has not performed well. Variances for labor and manufacturing varibale overheads are ubfavorable. Production department has failed to control costs of labor and variable manufacturing overheads but it has saved fixed manufacturing expenses.</a:t>
          </a:r>
        </a:p>
        <a:p>
          <a:r>
            <a:rPr lang="en-US" sz="1100" b="1"/>
            <a:t>Selling and Distribution department:</a:t>
          </a:r>
        </a:p>
        <a:p>
          <a:r>
            <a:rPr lang="en-US" sz="1100" b="1"/>
            <a:t>Selling department has not performed well as far as selling and distribution expenses are concerened and all variances pertaining to costs are unfavorable.  Although there is increase in sales resulted with unfavorable cost variances but cost variances are higher than contribution resulted from additional sales.</a:t>
          </a:r>
        </a:p>
        <a:p>
          <a:r>
            <a:rPr lang="en-US" sz="1100" b="1"/>
            <a:t>Administartion:</a:t>
          </a:r>
        </a:p>
        <a:p>
          <a:r>
            <a:rPr lang="en-US" sz="1100" b="1"/>
            <a:t>Administration department has also failed to control cost and variance for administration expenses is also  unfavorable.</a:t>
          </a:r>
        </a:p>
        <a:p>
          <a:r>
            <a:rPr lang="en-US" sz="1100" b="1"/>
            <a:t>Overall performance of all cost centres is poor and unsatisfactory.</a:t>
          </a:r>
        </a:p>
        <a:p>
          <a:r>
            <a:rPr lang="en-US" sz="1100" b="1"/>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64"/>
  <sheetViews>
    <sheetView tabSelected="1" workbookViewId="0">
      <selection activeCell="H65" sqref="H65"/>
    </sheetView>
  </sheetViews>
  <sheetFormatPr defaultColWidth="9.1796875" defaultRowHeight="14.5"/>
  <cols>
    <col min="1" max="1" width="9.1796875" style="1"/>
    <col min="2" max="2" width="27.54296875" style="2" customWidth="1"/>
    <col min="3" max="5" width="14" style="2" customWidth="1"/>
    <col min="6" max="6" width="4.54296875" style="2" customWidth="1"/>
    <col min="7" max="11" width="14" style="2" customWidth="1"/>
    <col min="12" max="16384" width="9.1796875" style="2"/>
  </cols>
  <sheetData>
    <row r="1" spans="1:7">
      <c r="A1" s="1" t="s">
        <v>0</v>
      </c>
    </row>
    <row r="2" spans="1:7">
      <c r="A2" s="1" t="s">
        <v>1</v>
      </c>
      <c r="B2" s="10" t="s">
        <v>2</v>
      </c>
      <c r="C2" s="10"/>
      <c r="D2" s="10"/>
      <c r="E2" s="10"/>
      <c r="F2" s="10"/>
      <c r="G2" s="10"/>
    </row>
    <row r="3" spans="1:7">
      <c r="B3" s="10" t="s">
        <v>3</v>
      </c>
      <c r="C3" s="10"/>
      <c r="D3" s="10"/>
      <c r="E3" s="10"/>
      <c r="F3" s="10"/>
      <c r="G3" s="10"/>
    </row>
    <row r="4" spans="1:7" ht="43.5">
      <c r="B4" s="4" t="s">
        <v>4</v>
      </c>
      <c r="C4" s="4" t="s">
        <v>8</v>
      </c>
      <c r="D4" s="4" t="s">
        <v>6</v>
      </c>
      <c r="E4" s="4" t="s">
        <v>5</v>
      </c>
      <c r="F4" s="4"/>
      <c r="G4" s="4" t="s">
        <v>7</v>
      </c>
    </row>
    <row r="5" spans="1:7">
      <c r="B5" s="5" t="s">
        <v>9</v>
      </c>
      <c r="C5" s="6"/>
      <c r="D5" s="6"/>
      <c r="E5" s="6"/>
      <c r="F5" s="6"/>
      <c r="G5" s="6"/>
    </row>
    <row r="6" spans="1:7">
      <c r="B6" s="6" t="s">
        <v>10</v>
      </c>
      <c r="C6" s="6">
        <v>50000</v>
      </c>
      <c r="D6" s="6">
        <f>G6*1000/900</f>
        <v>50000</v>
      </c>
      <c r="E6" s="6">
        <f>D6-C6</f>
        <v>0</v>
      </c>
      <c r="F6" s="6" t="s">
        <v>16</v>
      </c>
      <c r="G6" s="6">
        <v>45000</v>
      </c>
    </row>
    <row r="7" spans="1:7">
      <c r="B7" s="6" t="s">
        <v>11</v>
      </c>
      <c r="C7" s="6">
        <v>25000</v>
      </c>
      <c r="D7" s="6">
        <f t="shared" ref="D7:D8" si="0">G7*1000/900</f>
        <v>20000</v>
      </c>
      <c r="E7" s="6">
        <f t="shared" ref="E7:E8" si="1">D7-C7</f>
        <v>-5000</v>
      </c>
      <c r="F7" s="6" t="s">
        <v>17</v>
      </c>
      <c r="G7" s="6">
        <v>18000</v>
      </c>
    </row>
    <row r="8" spans="1:7">
      <c r="B8" s="6" t="s">
        <v>12</v>
      </c>
      <c r="C8" s="6">
        <v>20000</v>
      </c>
      <c r="D8" s="6">
        <f t="shared" si="0"/>
        <v>15000</v>
      </c>
      <c r="E8" s="6">
        <f t="shared" si="1"/>
        <v>-5000</v>
      </c>
      <c r="F8" s="6" t="s">
        <v>17</v>
      </c>
      <c r="G8" s="6">
        <v>13500</v>
      </c>
    </row>
    <row r="9" spans="1:7">
      <c r="B9" s="5" t="s">
        <v>13</v>
      </c>
      <c r="C9" s="6"/>
      <c r="D9" s="6"/>
      <c r="E9" s="6"/>
      <c r="F9" s="6"/>
      <c r="G9" s="6"/>
    </row>
    <row r="10" spans="1:7">
      <c r="B10" s="6" t="s">
        <v>14</v>
      </c>
      <c r="C10" s="6">
        <v>38000</v>
      </c>
      <c r="D10" s="6">
        <v>40000</v>
      </c>
      <c r="E10" s="6">
        <f>D10-C10</f>
        <v>2000</v>
      </c>
      <c r="F10" s="6" t="s">
        <v>18</v>
      </c>
      <c r="G10" s="6">
        <v>40000</v>
      </c>
    </row>
    <row r="11" spans="1:7">
      <c r="B11" s="5" t="s">
        <v>15</v>
      </c>
      <c r="C11" s="6">
        <f>SUM(C6:C10)</f>
        <v>133000</v>
      </c>
      <c r="D11" s="6">
        <f>SUM(D6:D10)</f>
        <v>125000</v>
      </c>
      <c r="E11" s="6">
        <f>D11-C11</f>
        <v>-8000</v>
      </c>
      <c r="F11" s="6" t="s">
        <v>17</v>
      </c>
      <c r="G11" s="6">
        <f>SUM(G6:G10)</f>
        <v>116500</v>
      </c>
    </row>
    <row r="14" spans="1:7">
      <c r="A14" s="1" t="s">
        <v>19</v>
      </c>
      <c r="B14" s="10" t="s">
        <v>2</v>
      </c>
      <c r="C14" s="10"/>
      <c r="D14" s="10"/>
      <c r="E14" s="10"/>
      <c r="F14" s="10"/>
      <c r="G14" s="10"/>
    </row>
    <row r="15" spans="1:7">
      <c r="B15" s="10" t="s">
        <v>20</v>
      </c>
      <c r="C15" s="10"/>
      <c r="D15" s="10"/>
      <c r="E15" s="10"/>
      <c r="F15" s="10"/>
      <c r="G15" s="10"/>
    </row>
    <row r="16" spans="1:7" ht="43.5">
      <c r="B16" s="4" t="s">
        <v>4</v>
      </c>
      <c r="C16" s="4" t="s">
        <v>8</v>
      </c>
      <c r="D16" s="4" t="s">
        <v>6</v>
      </c>
      <c r="E16" s="4" t="s">
        <v>5</v>
      </c>
      <c r="F16" s="4"/>
      <c r="G16" s="4" t="s">
        <v>7</v>
      </c>
    </row>
    <row r="17" spans="1:7">
      <c r="B17" s="5" t="s">
        <v>9</v>
      </c>
      <c r="C17" s="6"/>
      <c r="D17" s="6"/>
      <c r="E17" s="6"/>
      <c r="F17" s="6"/>
      <c r="G17" s="6"/>
    </row>
    <row r="18" spans="1:7">
      <c r="B18" s="6" t="s">
        <v>21</v>
      </c>
      <c r="C18" s="6">
        <v>88000</v>
      </c>
      <c r="D18" s="6">
        <f>G18*1000/900</f>
        <v>60000</v>
      </c>
      <c r="E18" s="6">
        <f>D18-C18</f>
        <v>-28000</v>
      </c>
      <c r="F18" s="6" t="s">
        <v>17</v>
      </c>
      <c r="G18" s="6">
        <v>54000</v>
      </c>
    </row>
    <row r="19" spans="1:7">
      <c r="B19" s="5" t="s">
        <v>13</v>
      </c>
      <c r="C19" s="6"/>
      <c r="D19" s="6"/>
      <c r="E19" s="6"/>
      <c r="F19" s="6"/>
      <c r="G19" s="6"/>
    </row>
    <row r="20" spans="1:7">
      <c r="B20" s="6" t="s">
        <v>21</v>
      </c>
      <c r="C20" s="6">
        <v>40000</v>
      </c>
      <c r="D20" s="6">
        <f>G20</f>
        <v>30000</v>
      </c>
      <c r="E20" s="6">
        <f>D20-C20</f>
        <v>-10000</v>
      </c>
      <c r="F20" s="6" t="s">
        <v>17</v>
      </c>
      <c r="G20" s="6">
        <v>30000</v>
      </c>
    </row>
    <row r="21" spans="1:7">
      <c r="B21" s="5" t="s">
        <v>22</v>
      </c>
      <c r="C21" s="6">
        <f>SUM(C18:C20)</f>
        <v>128000</v>
      </c>
      <c r="D21" s="6">
        <f>SUM(D18:D20)</f>
        <v>90000</v>
      </c>
      <c r="E21" s="6">
        <f>D21-C21</f>
        <v>-38000</v>
      </c>
      <c r="F21" s="6" t="s">
        <v>17</v>
      </c>
      <c r="G21" s="6">
        <f>SUM(G18:G20)</f>
        <v>84000</v>
      </c>
    </row>
    <row r="23" spans="1:7">
      <c r="A23" s="1" t="s">
        <v>23</v>
      </c>
      <c r="B23" s="3" t="s">
        <v>24</v>
      </c>
      <c r="C23" s="2">
        <f>(275-250)*1000</f>
        <v>25000</v>
      </c>
      <c r="D23" s="2" t="s">
        <v>18</v>
      </c>
    </row>
    <row r="24" spans="1:7">
      <c r="B24" s="2" t="s">
        <v>25</v>
      </c>
    </row>
    <row r="25" spans="1:7">
      <c r="B25" s="2" t="s">
        <v>26</v>
      </c>
    </row>
    <row r="27" spans="1:7">
      <c r="B27" s="3" t="s">
        <v>27</v>
      </c>
      <c r="C27" s="2">
        <f>(1000-900)*250</f>
        <v>25000</v>
      </c>
      <c r="D27" s="2" t="s">
        <v>18</v>
      </c>
    </row>
    <row r="28" spans="1:7">
      <c r="B28" s="2" t="s">
        <v>28</v>
      </c>
    </row>
    <row r="29" spans="1:7">
      <c r="B29" s="2" t="s">
        <v>29</v>
      </c>
    </row>
    <row r="31" spans="1:7">
      <c r="A31" s="1" t="s">
        <v>30</v>
      </c>
      <c r="B31" s="3" t="s">
        <v>47</v>
      </c>
    </row>
    <row r="32" spans="1:7">
      <c r="B32" s="3"/>
    </row>
    <row r="33" spans="1:7">
      <c r="B33" s="3"/>
    </row>
    <row r="34" spans="1:7">
      <c r="B34" s="3"/>
    </row>
    <row r="35" spans="1:7">
      <c r="B35" s="3"/>
    </row>
    <row r="36" spans="1:7">
      <c r="B36" s="3"/>
    </row>
    <row r="37" spans="1:7">
      <c r="B37" s="3"/>
    </row>
    <row r="38" spans="1:7">
      <c r="B38" s="3"/>
    </row>
    <row r="40" spans="1:7">
      <c r="A40" s="1" t="s">
        <v>31</v>
      </c>
      <c r="B40" s="2" t="s">
        <v>32</v>
      </c>
      <c r="D40" s="2">
        <v>10500</v>
      </c>
    </row>
    <row r="41" spans="1:7">
      <c r="B41" s="2" t="s">
        <v>33</v>
      </c>
      <c r="D41" s="2">
        <v>22000</v>
      </c>
    </row>
    <row r="42" spans="1:7">
      <c r="B42" s="3" t="s">
        <v>34</v>
      </c>
      <c r="C42" s="3"/>
      <c r="D42" s="3">
        <f>D41-D40</f>
        <v>11500</v>
      </c>
    </row>
    <row r="44" spans="1:7">
      <c r="A44" s="1" t="s">
        <v>35</v>
      </c>
    </row>
    <row r="45" spans="1:7">
      <c r="B45" s="11" t="s">
        <v>2</v>
      </c>
      <c r="C45" s="12"/>
      <c r="D45" s="12"/>
      <c r="E45" s="12"/>
      <c r="F45" s="13"/>
      <c r="G45" s="7"/>
    </row>
    <row r="46" spans="1:7">
      <c r="B46" s="11" t="s">
        <v>46</v>
      </c>
      <c r="C46" s="12"/>
      <c r="D46" s="12"/>
      <c r="E46" s="12"/>
      <c r="F46" s="13"/>
      <c r="G46" s="7"/>
    </row>
    <row r="47" spans="1:7" ht="43.5">
      <c r="B47" s="4" t="s">
        <v>36</v>
      </c>
      <c r="C47" s="4" t="s">
        <v>7</v>
      </c>
      <c r="D47" s="4" t="s">
        <v>8</v>
      </c>
      <c r="E47" s="4" t="s">
        <v>37</v>
      </c>
      <c r="F47" s="4"/>
      <c r="G47" s="8"/>
    </row>
    <row r="48" spans="1:7">
      <c r="B48" s="6" t="s">
        <v>38</v>
      </c>
      <c r="C48" s="6">
        <v>900</v>
      </c>
      <c r="D48" s="6">
        <v>1000</v>
      </c>
      <c r="E48" s="6">
        <f>D48-C48</f>
        <v>100</v>
      </c>
      <c r="F48" s="6" t="s">
        <v>18</v>
      </c>
    </row>
    <row r="49" spans="2:6">
      <c r="B49" s="6" t="s">
        <v>39</v>
      </c>
      <c r="C49" s="9">
        <v>225000</v>
      </c>
      <c r="D49" s="9">
        <v>275000</v>
      </c>
      <c r="E49" s="6">
        <f>D49-C49</f>
        <v>50000</v>
      </c>
      <c r="F49" s="6" t="s">
        <v>18</v>
      </c>
    </row>
    <row r="50" spans="2:6">
      <c r="B50" s="5" t="s">
        <v>9</v>
      </c>
      <c r="C50" s="6"/>
      <c r="D50" s="6"/>
      <c r="E50" s="6"/>
      <c r="F50" s="6"/>
    </row>
    <row r="51" spans="2:6">
      <c r="B51" s="6" t="s">
        <v>10</v>
      </c>
      <c r="C51" s="6">
        <v>45000</v>
      </c>
      <c r="D51" s="6">
        <v>50000</v>
      </c>
      <c r="E51" s="6">
        <f>C51-D51</f>
        <v>-5000</v>
      </c>
      <c r="F51" s="6" t="s">
        <v>17</v>
      </c>
    </row>
    <row r="52" spans="2:6">
      <c r="B52" s="6" t="s">
        <v>11</v>
      </c>
      <c r="C52" s="6">
        <v>18000</v>
      </c>
      <c r="D52" s="6">
        <v>25000</v>
      </c>
      <c r="E52" s="6">
        <f t="shared" ref="E52:E55" si="2">C52-D52</f>
        <v>-7000</v>
      </c>
      <c r="F52" s="6" t="s">
        <v>17</v>
      </c>
    </row>
    <row r="53" spans="2:6">
      <c r="B53" s="6" t="s">
        <v>12</v>
      </c>
      <c r="C53" s="6">
        <v>13500</v>
      </c>
      <c r="D53" s="6">
        <v>20000</v>
      </c>
      <c r="E53" s="6">
        <f t="shared" si="2"/>
        <v>-6500</v>
      </c>
      <c r="F53" s="6" t="s">
        <v>17</v>
      </c>
    </row>
    <row r="54" spans="2:6">
      <c r="B54" s="6" t="s">
        <v>21</v>
      </c>
      <c r="C54" s="6">
        <v>54000</v>
      </c>
      <c r="D54" s="6">
        <v>88000</v>
      </c>
      <c r="E54" s="6">
        <f t="shared" si="2"/>
        <v>-34000</v>
      </c>
      <c r="F54" s="6" t="s">
        <v>17</v>
      </c>
    </row>
    <row r="55" spans="2:6">
      <c r="B55" s="6" t="s">
        <v>40</v>
      </c>
      <c r="C55" s="6">
        <f>SUM(C51:C54)</f>
        <v>130500</v>
      </c>
      <c r="D55" s="6">
        <f>SUM(D51:D54)</f>
        <v>183000</v>
      </c>
      <c r="E55" s="6">
        <f t="shared" si="2"/>
        <v>-52500</v>
      </c>
      <c r="F55" s="6" t="s">
        <v>17</v>
      </c>
    </row>
    <row r="56" spans="2:6">
      <c r="B56" s="6" t="s">
        <v>42</v>
      </c>
      <c r="C56" s="6">
        <f>C49-C55</f>
        <v>94500</v>
      </c>
      <c r="D56" s="6">
        <f>D49-D55</f>
        <v>92000</v>
      </c>
      <c r="E56" s="6">
        <f>D56-C56</f>
        <v>-2500</v>
      </c>
      <c r="F56" s="6" t="s">
        <v>17</v>
      </c>
    </row>
    <row r="57" spans="2:6">
      <c r="B57" s="5" t="s">
        <v>41</v>
      </c>
      <c r="C57" s="6"/>
      <c r="D57" s="6"/>
      <c r="E57" s="6"/>
      <c r="F57" s="6"/>
    </row>
    <row r="58" spans="2:6">
      <c r="B58" s="6" t="s">
        <v>12</v>
      </c>
      <c r="C58" s="6">
        <v>40000</v>
      </c>
      <c r="D58" s="6">
        <v>38000</v>
      </c>
      <c r="E58" s="6">
        <f t="shared" ref="E58:E61" si="3">C58-D58</f>
        <v>2000</v>
      </c>
      <c r="F58" s="6" t="s">
        <v>18</v>
      </c>
    </row>
    <row r="59" spans="2:6">
      <c r="B59" s="6" t="s">
        <v>21</v>
      </c>
      <c r="C59" s="6">
        <v>30000</v>
      </c>
      <c r="D59" s="6">
        <v>40000</v>
      </c>
      <c r="E59" s="6">
        <f t="shared" si="3"/>
        <v>-10000</v>
      </c>
      <c r="F59" s="6" t="s">
        <v>17</v>
      </c>
    </row>
    <row r="60" spans="2:6">
      <c r="B60" s="6" t="s">
        <v>43</v>
      </c>
      <c r="C60" s="6">
        <v>10500</v>
      </c>
      <c r="D60" s="6">
        <v>22000</v>
      </c>
      <c r="E60" s="6">
        <f t="shared" si="3"/>
        <v>-11500</v>
      </c>
      <c r="F60" s="6" t="s">
        <v>17</v>
      </c>
    </row>
    <row r="61" spans="2:6">
      <c r="B61" s="6" t="s">
        <v>45</v>
      </c>
      <c r="C61" s="6">
        <f>SUM(C58:C60)</f>
        <v>80500</v>
      </c>
      <c r="D61" s="6">
        <f>SUM(D58:D60)</f>
        <v>100000</v>
      </c>
      <c r="E61" s="6">
        <f t="shared" si="3"/>
        <v>-19500</v>
      </c>
      <c r="F61" s="6" t="s">
        <v>17</v>
      </c>
    </row>
    <row r="62" spans="2:6">
      <c r="B62" s="6" t="s">
        <v>44</v>
      </c>
      <c r="C62" s="9">
        <f>C56-C61</f>
        <v>14000</v>
      </c>
      <c r="D62" s="9">
        <f>D56-D61</f>
        <v>-8000</v>
      </c>
      <c r="E62" s="6">
        <f>D62-C62</f>
        <v>-22000</v>
      </c>
      <c r="F62" s="6" t="s">
        <v>17</v>
      </c>
    </row>
    <row r="64" spans="2:6">
      <c r="B64" s="3" t="s">
        <v>47</v>
      </c>
    </row>
  </sheetData>
  <mergeCells count="6">
    <mergeCell ref="B46:F46"/>
    <mergeCell ref="B2:G2"/>
    <mergeCell ref="B3:G3"/>
    <mergeCell ref="B14:G14"/>
    <mergeCell ref="B15:G15"/>
    <mergeCell ref="B45:F45"/>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Hima Chauhan</cp:lastModifiedBy>
  <dcterms:created xsi:type="dcterms:W3CDTF">2016-04-16T14:29:28Z</dcterms:created>
  <dcterms:modified xsi:type="dcterms:W3CDTF">2017-04-19T12:17:12Z</dcterms:modified>
</cp:coreProperties>
</file>